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2CDA4BB-6132-43FC-8F36-5E5CB8F3CD2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D22" i="1"/>
  <c r="E22" i="1"/>
  <c r="G22" i="1"/>
  <c r="H22" i="1"/>
  <c r="C22" i="1"/>
  <c r="I21" i="1"/>
  <c r="F11" i="1"/>
  <c r="F12" i="1"/>
  <c r="F13" i="1"/>
  <c r="F14" i="1"/>
  <c r="F15" i="1"/>
  <c r="F16" i="1"/>
  <c r="F17" i="1"/>
  <c r="F18" i="1"/>
  <c r="F19" i="1"/>
  <c r="F20" i="1"/>
  <c r="F21" i="1"/>
  <c r="I20" i="1"/>
  <c r="I11" i="1"/>
  <c r="I12" i="1"/>
  <c r="I13" i="1"/>
  <c r="I14" i="1"/>
  <c r="I15" i="1"/>
  <c r="I17" i="1"/>
  <c r="I18" i="1"/>
  <c r="I19" i="1"/>
  <c r="I10" i="1"/>
  <c r="F10" i="1"/>
  <c r="J18" i="1" l="1"/>
  <c r="J14" i="1"/>
  <c r="I22" i="1"/>
  <c r="F22" i="1"/>
  <c r="J13" i="1"/>
  <c r="J16" i="1"/>
  <c r="J21" i="1"/>
  <c r="J19" i="1"/>
  <c r="J10" i="1"/>
  <c r="J11" i="1"/>
  <c r="J15" i="1"/>
  <c r="J12" i="1"/>
  <c r="J17" i="1"/>
  <c r="J20" i="1"/>
  <c r="J22" i="1" l="1"/>
</calcChain>
</file>

<file path=xl/sharedStrings.xml><?xml version="1.0" encoding="utf-8"?>
<sst xmlns="http://schemas.openxmlformats.org/spreadsheetml/2006/main" count="44" uniqueCount="41">
  <si>
    <t>CASA DE ASIGURARI DE SANATATE DAMBOVITA</t>
  </si>
  <si>
    <t>Nr.crt.</t>
  </si>
  <si>
    <t>DENUMIRE FURNIZOR</t>
  </si>
  <si>
    <t>NR.PUNCTE CRITERIUL DE EVALUARE A RESURSELOR                                                        50%</t>
  </si>
  <si>
    <t>NR.PUNCTE CRITERIUL DE CALITATE                                                                                              50%</t>
  </si>
  <si>
    <t>NR PUNCTE EVALUAREA CAPACITATII RESURSELOR TEHNICE</t>
  </si>
  <si>
    <t>NR.PUNCTE LOGISTICA</t>
  </si>
  <si>
    <t>NR.PUNCTE RESURSE UMANE</t>
  </si>
  <si>
    <t>TOTAL</t>
  </si>
  <si>
    <t>NR.PUNCTE PENTRU SUBCRITERIUL "INDEPLINIREA CERINTELOR PENTRU CALITATE SI COMPETENTA",IN CONFORMITATE CU SR EN ISO 15189 50%</t>
  </si>
  <si>
    <t>NR.PUNCTE PENTRU PARTICIPAREA LA SCHEMELE DE INTERCOMPARARE LABORATOARE DE ANALIZE MEDICALE 50%</t>
  </si>
  <si>
    <t>5=2+3+4</t>
  </si>
  <si>
    <t>Biomedica SRL Targoviste</t>
  </si>
  <si>
    <t>Diamed SRL Pucioasa</t>
  </si>
  <si>
    <t>Euda Medical SRL Moreni</t>
  </si>
  <si>
    <t>Almina Trading SRL Targoviste</t>
  </si>
  <si>
    <t>SCM C.Davila Targoviste</t>
  </si>
  <si>
    <t>Medalex SRL Gaesti</t>
  </si>
  <si>
    <t>CMI dr Cosmiuc Liliana Targoviste</t>
  </si>
  <si>
    <t>Spitalul judetean de urgenta Targoviste</t>
  </si>
  <si>
    <t>x</t>
  </si>
  <si>
    <t>Intocmit</t>
  </si>
  <si>
    <t>GENERAL</t>
  </si>
  <si>
    <t>PUNCTAJ LABORATOR</t>
  </si>
  <si>
    <t>PUNCTAJ CRITERIUL DE CALITATE</t>
  </si>
  <si>
    <t>Spitalul Municipal Moreni</t>
  </si>
  <si>
    <t>Spitalul Orasenesc Gaesti</t>
  </si>
  <si>
    <t>Spitalul Orasenesc Pucioasa</t>
  </si>
  <si>
    <t xml:space="preserve"> Director general</t>
  </si>
  <si>
    <t>Jr.Sima Cristina</t>
  </si>
  <si>
    <t>Director ex al directiei Economice</t>
  </si>
  <si>
    <t>Director ex.al Directiei Relatii contractuale</t>
  </si>
  <si>
    <t>ec.Dinca Agnes</t>
  </si>
  <si>
    <t>Sef Serv.Relatii cu furnizorii</t>
  </si>
  <si>
    <t>13.04.2023</t>
  </si>
  <si>
    <t>dr.Pascale Catalin</t>
  </si>
  <si>
    <t>Promed System SRL</t>
  </si>
  <si>
    <t>NUMAR PUNCTE AFERENTE CRITERIILOR DE REPARTIZARE A SUMELOR-SERVICII PARACLINICE DE LABORATOR POTRIVIT PREVEDERILOR ORDINULUI NR. 1.068/627/2021,CU PREVEDERILE SI COMPLETARILE ULTERIOARE</t>
  </si>
  <si>
    <t xml:space="preserve">                                in vederea regularizarii sumelor pentru perioada 13 APRILIE-30 IUNIE 2023 ca urmare a reintrarii in contract a furnizorului Promed System SRL cu data de 13.04.2023</t>
  </si>
  <si>
    <t>ec. Sandu Niculina</t>
  </si>
  <si>
    <t>ec .Termegan Liliana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</si>
</sst>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 applyAlignment="1">
      <alignment vertical="justify"/>
    </xf>
    <xf numFmtId="0" fontId="1" fillId="0" borderId="0" xfId="1" applyAlignment="1">
      <alignment horizontal="center" vertical="justify"/>
    </xf>
    <xf numFmtId="0" fontId="1" fillId="0" borderId="5" xfId="1" applyBorder="1" applyAlignment="1">
      <alignment horizontal="center" vertical="justify" wrapText="1"/>
    </xf>
    <xf numFmtId="0" fontId="2" fillId="0" borderId="0" xfId="1" applyFont="1"/>
    <xf numFmtId="0" fontId="2" fillId="0" borderId="0" xfId="0" applyFont="1"/>
    <xf numFmtId="0" fontId="2" fillId="0" borderId="0" xfId="1" applyFont="1" applyAlignment="1">
      <alignment horizontal="center" vertical="justify" wrapText="1"/>
    </xf>
    <xf numFmtId="0" fontId="2" fillId="0" borderId="0" xfId="0" applyFont="1" applyAlignment="1">
      <alignment wrapText="1"/>
    </xf>
    <xf numFmtId="0" fontId="2" fillId="0" borderId="5" xfId="1" applyFont="1" applyBorder="1" applyAlignment="1">
      <alignment horizontal="center" vertical="justify" wrapText="1"/>
    </xf>
    <xf numFmtId="0" fontId="2" fillId="0" borderId="5" xfId="0" applyFont="1" applyBorder="1" applyAlignment="1">
      <alignment horizontal="center" wrapText="1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justify"/>
    </xf>
    <xf numFmtId="0" fontId="2" fillId="0" borderId="10" xfId="1" applyFont="1" applyBorder="1" applyAlignment="1">
      <alignment horizontal="left" vertical="justify"/>
    </xf>
    <xf numFmtId="0" fontId="2" fillId="0" borderId="7" xfId="1" applyFont="1" applyBorder="1" applyAlignment="1">
      <alignment horizontal="left" vertical="justify"/>
    </xf>
    <xf numFmtId="0" fontId="2" fillId="0" borderId="6" xfId="1" applyFont="1" applyBorder="1" applyAlignment="1">
      <alignment horizontal="center" vertical="justify"/>
    </xf>
    <xf numFmtId="0" fontId="2" fillId="0" borderId="7" xfId="1" applyFont="1" applyBorder="1" applyAlignment="1">
      <alignment horizontal="center" vertical="justify"/>
    </xf>
    <xf numFmtId="0" fontId="2" fillId="0" borderId="2" xfId="0" applyFont="1" applyBorder="1"/>
    <xf numFmtId="0" fontId="2" fillId="0" borderId="3" xfId="1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justify"/>
    </xf>
    <xf numFmtId="0" fontId="2" fillId="0" borderId="5" xfId="1" applyFont="1" applyBorder="1" applyAlignment="1">
      <alignment horizontal="left" vertical="justify"/>
    </xf>
    <xf numFmtId="0" fontId="2" fillId="0" borderId="9" xfId="1" applyFont="1" applyBorder="1" applyAlignment="1">
      <alignment horizontal="left" vertical="justify"/>
    </xf>
    <xf numFmtId="0" fontId="2" fillId="0" borderId="8" xfId="1" applyFont="1" applyBorder="1" applyAlignment="1">
      <alignment horizontal="center" vertical="justify"/>
    </xf>
    <xf numFmtId="0" fontId="2" fillId="0" borderId="9" xfId="1" applyFont="1" applyBorder="1" applyAlignment="1">
      <alignment horizontal="center" vertical="justify"/>
    </xf>
    <xf numFmtId="0" fontId="2" fillId="0" borderId="4" xfId="1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justify"/>
    </xf>
    <xf numFmtId="0" fontId="2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1" applyFont="1" applyBorder="1" applyAlignment="1">
      <alignment horizontal="center"/>
    </xf>
    <xf numFmtId="0" fontId="3" fillId="0" borderId="2" xfId="1" applyFont="1" applyBorder="1"/>
    <xf numFmtId="0" fontId="3" fillId="0" borderId="2" xfId="0" applyFont="1" applyBorder="1"/>
    <xf numFmtId="0" fontId="4" fillId="0" borderId="2" xfId="1" applyFont="1" applyBorder="1"/>
    <xf numFmtId="0" fontId="5" fillId="0" borderId="0" xfId="0" applyFont="1"/>
    <xf numFmtId="0" fontId="2" fillId="0" borderId="0" xfId="0" applyFont="1" applyAlignment="1">
      <alignment horizontal="right"/>
    </xf>
  </cellXfs>
  <cellStyles count="2">
    <cellStyle name="Normal" xfId="0" builtinId="0"/>
    <cellStyle name="Normal 2" xfId="1" xr:uid="{1D6BEB22-3E3B-451B-AA2E-4B0FC1E960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tabSelected="1" workbookViewId="0">
      <selection activeCell="C27" sqref="C27"/>
    </sheetView>
  </sheetViews>
  <sheetFormatPr defaultRowHeight="15" x14ac:dyDescent="0.25"/>
  <cols>
    <col min="1" max="1" width="6.140625" customWidth="1"/>
    <col min="2" max="2" width="31.42578125" customWidth="1"/>
    <col min="3" max="3" width="13.42578125" customWidth="1"/>
    <col min="4" max="4" width="9.28515625" customWidth="1"/>
    <col min="5" max="5" width="9.85546875" customWidth="1"/>
    <col min="6" max="6" width="11.140625" customWidth="1"/>
    <col min="7" max="7" width="10.85546875" customWidth="1"/>
    <col min="8" max="8" width="12.28515625" customWidth="1"/>
    <col min="9" max="10" width="13" customWidth="1"/>
  </cols>
  <sheetData>
    <row r="1" spans="1:20" x14ac:dyDescent="0.25">
      <c r="A1" s="4" t="s">
        <v>0</v>
      </c>
      <c r="B1" s="4"/>
      <c r="C1" s="4"/>
      <c r="D1" s="4"/>
      <c r="E1" s="4"/>
      <c r="F1" s="4"/>
      <c r="G1" s="4"/>
      <c r="H1" s="4"/>
      <c r="I1" s="5"/>
      <c r="J1" s="5"/>
    </row>
    <row r="2" spans="1:20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20" ht="15" customHeight="1" x14ac:dyDescent="0.25">
      <c r="A3" s="6" t="s">
        <v>37</v>
      </c>
      <c r="B3" s="6"/>
      <c r="C3" s="6"/>
      <c r="D3" s="6"/>
      <c r="E3" s="6"/>
      <c r="F3" s="6"/>
      <c r="G3" s="6"/>
      <c r="H3" s="6"/>
      <c r="I3" s="7"/>
      <c r="J3" s="7"/>
    </row>
    <row r="4" spans="1:20" ht="9" customHeight="1" x14ac:dyDescent="0.25">
      <c r="A4" s="6"/>
      <c r="B4" s="6"/>
      <c r="C4" s="6"/>
      <c r="D4" s="6"/>
      <c r="E4" s="6"/>
      <c r="F4" s="6"/>
      <c r="G4" s="6"/>
      <c r="H4" s="6"/>
      <c r="I4" s="7"/>
      <c r="J4" s="7"/>
    </row>
    <row r="5" spans="1:20" ht="14.25" customHeight="1" x14ac:dyDescent="0.25">
      <c r="A5" s="8" t="s">
        <v>38</v>
      </c>
      <c r="B5" s="9"/>
      <c r="C5" s="9"/>
      <c r="D5" s="9"/>
      <c r="E5" s="9"/>
      <c r="F5" s="9"/>
      <c r="G5" s="9"/>
      <c r="H5" s="9"/>
      <c r="I5" s="9"/>
      <c r="J5" s="9"/>
    </row>
    <row r="6" spans="1:20" ht="15" customHeight="1" x14ac:dyDescent="0.25">
      <c r="A6" s="10" t="s">
        <v>1</v>
      </c>
      <c r="B6" s="11" t="s">
        <v>2</v>
      </c>
      <c r="C6" s="12" t="s">
        <v>3</v>
      </c>
      <c r="D6" s="13"/>
      <c r="E6" s="13"/>
      <c r="F6" s="14"/>
      <c r="G6" s="15" t="s">
        <v>4</v>
      </c>
      <c r="H6" s="16"/>
      <c r="I6" s="17" t="s">
        <v>8</v>
      </c>
      <c r="J6" s="17" t="s">
        <v>8</v>
      </c>
      <c r="M6" s="2"/>
      <c r="N6" s="2"/>
      <c r="O6" s="2"/>
      <c r="P6" s="2"/>
      <c r="Q6" s="2"/>
      <c r="R6" s="2"/>
      <c r="S6" s="2"/>
      <c r="T6" s="2"/>
    </row>
    <row r="7" spans="1:20" x14ac:dyDescent="0.25">
      <c r="A7" s="18"/>
      <c r="B7" s="19"/>
      <c r="C7" s="20"/>
      <c r="D7" s="21"/>
      <c r="E7" s="21"/>
      <c r="F7" s="22"/>
      <c r="G7" s="23"/>
      <c r="H7" s="24"/>
      <c r="I7" s="17"/>
      <c r="J7" s="17" t="s">
        <v>22</v>
      </c>
      <c r="M7" s="2"/>
      <c r="N7" s="2"/>
      <c r="O7" s="2"/>
      <c r="P7" s="2"/>
      <c r="Q7" s="2"/>
      <c r="R7" s="2"/>
      <c r="S7" s="2"/>
      <c r="T7" s="2"/>
    </row>
    <row r="8" spans="1:20" ht="69.75" customHeight="1" x14ac:dyDescent="0.25">
      <c r="A8" s="25"/>
      <c r="B8" s="26"/>
      <c r="C8" s="27" t="s">
        <v>5</v>
      </c>
      <c r="D8" s="27" t="s">
        <v>6</v>
      </c>
      <c r="E8" s="27" t="s">
        <v>7</v>
      </c>
      <c r="F8" s="28" t="s">
        <v>8</v>
      </c>
      <c r="G8" s="27" t="s">
        <v>9</v>
      </c>
      <c r="H8" s="27" t="s">
        <v>10</v>
      </c>
      <c r="I8" s="29" t="s">
        <v>24</v>
      </c>
      <c r="J8" s="29" t="s">
        <v>23</v>
      </c>
      <c r="M8" s="1"/>
      <c r="N8" s="3"/>
      <c r="O8" s="3"/>
      <c r="P8" s="3"/>
      <c r="Q8" s="3"/>
      <c r="R8" s="3"/>
      <c r="S8" s="1"/>
      <c r="T8" s="1"/>
    </row>
    <row r="9" spans="1:20" ht="12" customHeight="1" x14ac:dyDescent="0.25">
      <c r="A9" s="30">
        <v>0</v>
      </c>
      <c r="B9" s="30">
        <v>1</v>
      </c>
      <c r="C9" s="30">
        <v>2</v>
      </c>
      <c r="D9" s="30">
        <v>3</v>
      </c>
      <c r="E9" s="30">
        <v>4</v>
      </c>
      <c r="F9" s="30" t="s">
        <v>11</v>
      </c>
      <c r="G9" s="30">
        <v>6</v>
      </c>
      <c r="H9" s="30">
        <v>7</v>
      </c>
      <c r="I9" s="17"/>
      <c r="J9" s="17"/>
    </row>
    <row r="10" spans="1:20" x14ac:dyDescent="0.25">
      <c r="A10" s="31">
        <v>1</v>
      </c>
      <c r="B10" s="31" t="s">
        <v>12</v>
      </c>
      <c r="C10" s="31">
        <v>1100.2</v>
      </c>
      <c r="D10" s="31">
        <v>24</v>
      </c>
      <c r="E10" s="31">
        <v>104.43</v>
      </c>
      <c r="F10" s="31">
        <f>C10+D10+E10</f>
        <v>1228.6300000000001</v>
      </c>
      <c r="G10" s="31">
        <v>155</v>
      </c>
      <c r="H10" s="31">
        <v>1280</v>
      </c>
      <c r="I10" s="32">
        <f>G10+H10</f>
        <v>1435</v>
      </c>
      <c r="J10" s="32">
        <f>F10+I10</f>
        <v>2663.63</v>
      </c>
    </row>
    <row r="11" spans="1:20" ht="12.75" customHeight="1" x14ac:dyDescent="0.25">
      <c r="A11" s="31">
        <v>3</v>
      </c>
      <c r="B11" s="31" t="s">
        <v>13</v>
      </c>
      <c r="C11" s="31">
        <v>337.64</v>
      </c>
      <c r="D11" s="31">
        <v>24</v>
      </c>
      <c r="E11" s="31">
        <v>79.569999999999993</v>
      </c>
      <c r="F11" s="31">
        <f t="shared" ref="F11:F21" si="0">C11+D11+E11</f>
        <v>441.21</v>
      </c>
      <c r="G11" s="31">
        <v>76</v>
      </c>
      <c r="H11" s="31">
        <v>345.5</v>
      </c>
      <c r="I11" s="32">
        <f t="shared" ref="I11:I21" si="1">G11+H11</f>
        <v>421.5</v>
      </c>
      <c r="J11" s="32">
        <f t="shared" ref="J11:J21" si="2">F11+I11</f>
        <v>862.71</v>
      </c>
    </row>
    <row r="12" spans="1:20" ht="11.25" customHeight="1" x14ac:dyDescent="0.25">
      <c r="A12" s="31">
        <v>4</v>
      </c>
      <c r="B12" s="31" t="s">
        <v>14</v>
      </c>
      <c r="C12" s="31">
        <v>646.96</v>
      </c>
      <c r="D12" s="31">
        <v>24</v>
      </c>
      <c r="E12" s="31">
        <v>86.58</v>
      </c>
      <c r="F12" s="31">
        <f t="shared" si="0"/>
        <v>757.54000000000008</v>
      </c>
      <c r="G12" s="31">
        <v>116</v>
      </c>
      <c r="H12" s="31">
        <v>665</v>
      </c>
      <c r="I12" s="32">
        <f t="shared" si="1"/>
        <v>781</v>
      </c>
      <c r="J12" s="32">
        <f t="shared" si="2"/>
        <v>1538.54</v>
      </c>
    </row>
    <row r="13" spans="1:20" ht="12" customHeight="1" x14ac:dyDescent="0.25">
      <c r="A13" s="31">
        <v>6</v>
      </c>
      <c r="B13" s="31" t="s">
        <v>36</v>
      </c>
      <c r="C13" s="31">
        <v>420.72</v>
      </c>
      <c r="D13" s="31">
        <v>24</v>
      </c>
      <c r="E13" s="31">
        <v>119.42</v>
      </c>
      <c r="F13" s="31">
        <f t="shared" si="0"/>
        <v>564.14</v>
      </c>
      <c r="G13" s="31">
        <v>111</v>
      </c>
      <c r="H13" s="31">
        <v>589</v>
      </c>
      <c r="I13" s="32">
        <f t="shared" si="1"/>
        <v>700</v>
      </c>
      <c r="J13" s="32">
        <f t="shared" si="2"/>
        <v>1264.1399999999999</v>
      </c>
    </row>
    <row r="14" spans="1:20" ht="12.75" customHeight="1" x14ac:dyDescent="0.25">
      <c r="A14" s="31">
        <v>7</v>
      </c>
      <c r="B14" s="31" t="s">
        <v>15</v>
      </c>
      <c r="C14" s="31">
        <v>962</v>
      </c>
      <c r="D14" s="31">
        <v>24</v>
      </c>
      <c r="E14" s="31">
        <v>138.15</v>
      </c>
      <c r="F14" s="31">
        <f t="shared" si="0"/>
        <v>1124.1500000000001</v>
      </c>
      <c r="G14" s="31">
        <v>132</v>
      </c>
      <c r="H14" s="31">
        <v>624</v>
      </c>
      <c r="I14" s="32">
        <f t="shared" si="1"/>
        <v>756</v>
      </c>
      <c r="J14" s="32">
        <f t="shared" si="2"/>
        <v>1880.15</v>
      </c>
    </row>
    <row r="15" spans="1:20" ht="12" customHeight="1" x14ac:dyDescent="0.25">
      <c r="A15" s="31">
        <v>8</v>
      </c>
      <c r="B15" s="31" t="s">
        <v>16</v>
      </c>
      <c r="C15" s="31">
        <v>588.20000000000005</v>
      </c>
      <c r="D15" s="31">
        <v>24</v>
      </c>
      <c r="E15" s="31">
        <v>79.5</v>
      </c>
      <c r="F15" s="31">
        <f t="shared" si="0"/>
        <v>691.7</v>
      </c>
      <c r="G15" s="31">
        <v>132</v>
      </c>
      <c r="H15" s="31">
        <v>776</v>
      </c>
      <c r="I15" s="32">
        <f t="shared" si="1"/>
        <v>908</v>
      </c>
      <c r="J15" s="32">
        <f t="shared" si="2"/>
        <v>1599.7</v>
      </c>
    </row>
    <row r="16" spans="1:20" ht="12" customHeight="1" x14ac:dyDescent="0.25">
      <c r="A16" s="31">
        <v>9</v>
      </c>
      <c r="B16" s="31" t="s">
        <v>17</v>
      </c>
      <c r="C16" s="31">
        <v>216.4</v>
      </c>
      <c r="D16" s="31">
        <v>24</v>
      </c>
      <c r="E16" s="31">
        <v>76</v>
      </c>
      <c r="F16" s="31">
        <f t="shared" si="0"/>
        <v>316.39999999999998</v>
      </c>
      <c r="G16" s="31">
        <v>112</v>
      </c>
      <c r="H16" s="31">
        <v>378.5</v>
      </c>
      <c r="I16" s="32">
        <f t="shared" si="1"/>
        <v>490.5</v>
      </c>
      <c r="J16" s="32">
        <f t="shared" si="2"/>
        <v>806.9</v>
      </c>
    </row>
    <row r="17" spans="1:10" ht="12" customHeight="1" x14ac:dyDescent="0.25">
      <c r="A17" s="31">
        <v>10</v>
      </c>
      <c r="B17" s="31" t="s">
        <v>18</v>
      </c>
      <c r="C17" s="31">
        <v>145</v>
      </c>
      <c r="D17" s="31">
        <v>24</v>
      </c>
      <c r="E17" s="31">
        <v>69.28</v>
      </c>
      <c r="F17" s="31">
        <f t="shared" si="0"/>
        <v>238.28</v>
      </c>
      <c r="G17" s="31">
        <v>130</v>
      </c>
      <c r="H17" s="31">
        <v>885</v>
      </c>
      <c r="I17" s="32">
        <f t="shared" si="1"/>
        <v>1015</v>
      </c>
      <c r="J17" s="32">
        <f t="shared" si="2"/>
        <v>1253.28</v>
      </c>
    </row>
    <row r="18" spans="1:10" ht="13.5" customHeight="1" x14ac:dyDescent="0.25">
      <c r="A18" s="31">
        <v>11</v>
      </c>
      <c r="B18" s="31" t="s">
        <v>25</v>
      </c>
      <c r="C18" s="31">
        <v>247.4</v>
      </c>
      <c r="D18" s="31">
        <v>20</v>
      </c>
      <c r="E18" s="31">
        <v>101</v>
      </c>
      <c r="F18" s="31">
        <f t="shared" si="0"/>
        <v>368.4</v>
      </c>
      <c r="G18" s="31">
        <v>106</v>
      </c>
      <c r="H18" s="31">
        <v>522</v>
      </c>
      <c r="I18" s="32">
        <f t="shared" si="1"/>
        <v>628</v>
      </c>
      <c r="J18" s="32">
        <f t="shared" si="2"/>
        <v>996.4</v>
      </c>
    </row>
    <row r="19" spans="1:10" ht="12.75" customHeight="1" x14ac:dyDescent="0.25">
      <c r="A19" s="31">
        <v>12</v>
      </c>
      <c r="B19" s="31" t="s">
        <v>19</v>
      </c>
      <c r="C19" s="31">
        <v>1208</v>
      </c>
      <c r="D19" s="31">
        <v>24</v>
      </c>
      <c r="E19" s="31">
        <v>519</v>
      </c>
      <c r="F19" s="31">
        <f t="shared" si="0"/>
        <v>1751</v>
      </c>
      <c r="G19" s="31">
        <v>139</v>
      </c>
      <c r="H19" s="31">
        <v>614</v>
      </c>
      <c r="I19" s="32">
        <f t="shared" si="1"/>
        <v>753</v>
      </c>
      <c r="J19" s="32">
        <f t="shared" si="2"/>
        <v>2504</v>
      </c>
    </row>
    <row r="20" spans="1:10" ht="12" customHeight="1" x14ac:dyDescent="0.25">
      <c r="A20" s="31">
        <v>13</v>
      </c>
      <c r="B20" s="31" t="s">
        <v>26</v>
      </c>
      <c r="C20" s="31">
        <v>285.39999999999998</v>
      </c>
      <c r="D20" s="31">
        <v>17</v>
      </c>
      <c r="E20" s="31">
        <v>106</v>
      </c>
      <c r="F20" s="31">
        <f t="shared" si="0"/>
        <v>408.4</v>
      </c>
      <c r="G20" s="31">
        <v>102</v>
      </c>
      <c r="H20" s="31">
        <v>401.5</v>
      </c>
      <c r="I20" s="32">
        <f t="shared" si="1"/>
        <v>503.5</v>
      </c>
      <c r="J20" s="32">
        <f t="shared" si="2"/>
        <v>911.9</v>
      </c>
    </row>
    <row r="21" spans="1:10" ht="10.5" customHeight="1" x14ac:dyDescent="0.25">
      <c r="A21" s="31">
        <v>14</v>
      </c>
      <c r="B21" s="31" t="s">
        <v>27</v>
      </c>
      <c r="C21" s="31">
        <v>428</v>
      </c>
      <c r="D21" s="31">
        <v>17</v>
      </c>
      <c r="E21" s="31">
        <v>213</v>
      </c>
      <c r="F21" s="31">
        <f t="shared" si="0"/>
        <v>658</v>
      </c>
      <c r="G21" s="31">
        <v>81</v>
      </c>
      <c r="H21" s="31">
        <v>341</v>
      </c>
      <c r="I21" s="32">
        <f t="shared" si="1"/>
        <v>422</v>
      </c>
      <c r="J21" s="32">
        <f t="shared" si="2"/>
        <v>1080</v>
      </c>
    </row>
    <row r="22" spans="1:10" ht="12" customHeight="1" x14ac:dyDescent="0.25">
      <c r="A22" s="30" t="s">
        <v>20</v>
      </c>
      <c r="B22" s="30" t="s">
        <v>8</v>
      </c>
      <c r="C22" s="33">
        <f t="shared" ref="C22:J22" si="3">SUM(C10:C21)</f>
        <v>6585.9199999999992</v>
      </c>
      <c r="D22" s="33">
        <f t="shared" si="3"/>
        <v>270</v>
      </c>
      <c r="E22" s="33">
        <f t="shared" si="3"/>
        <v>1691.9299999999998</v>
      </c>
      <c r="F22" s="33">
        <f t="shared" si="3"/>
        <v>8547.8499999999985</v>
      </c>
      <c r="G22" s="33">
        <f t="shared" si="3"/>
        <v>1392</v>
      </c>
      <c r="H22" s="33">
        <f t="shared" si="3"/>
        <v>7421.5</v>
      </c>
      <c r="I22" s="33">
        <f t="shared" si="3"/>
        <v>8813.5</v>
      </c>
      <c r="J22" s="33">
        <f t="shared" si="3"/>
        <v>17361.349999999999</v>
      </c>
    </row>
    <row r="23" spans="1:10" x14ac:dyDescent="0.25">
      <c r="A23" s="5"/>
      <c r="B23" s="5"/>
      <c r="C23" s="5" t="s">
        <v>28</v>
      </c>
      <c r="D23" s="5"/>
      <c r="E23" s="5"/>
      <c r="F23" s="5"/>
      <c r="G23" s="5"/>
      <c r="H23" s="5"/>
      <c r="I23" s="5"/>
      <c r="J23" s="5"/>
    </row>
    <row r="24" spans="1:10" x14ac:dyDescent="0.25">
      <c r="A24" s="5"/>
      <c r="B24" s="5"/>
      <c r="C24" s="5" t="s">
        <v>29</v>
      </c>
      <c r="D24" s="5"/>
      <c r="E24" s="5"/>
      <c r="F24" s="34"/>
      <c r="G24" s="5"/>
      <c r="H24" s="5"/>
      <c r="I24" s="5"/>
      <c r="J24" s="5"/>
    </row>
    <row r="25" spans="1:10" x14ac:dyDescent="0.25">
      <c r="A25" s="5"/>
      <c r="B25" s="5"/>
      <c r="C25" s="5"/>
      <c r="D25" s="5"/>
      <c r="E25" s="5"/>
      <c r="F25" s="34"/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5"/>
      <c r="B27" s="5" t="s">
        <v>30</v>
      </c>
      <c r="C27" s="5"/>
      <c r="D27" s="5"/>
      <c r="E27" s="5" t="s">
        <v>31</v>
      </c>
      <c r="F27" s="5"/>
      <c r="G27" s="5"/>
      <c r="H27" s="5"/>
      <c r="I27" s="5"/>
      <c r="J27" s="5"/>
    </row>
    <row r="28" spans="1:10" x14ac:dyDescent="0.25">
      <c r="A28" s="5"/>
      <c r="B28" s="5" t="s">
        <v>39</v>
      </c>
      <c r="C28" s="5"/>
      <c r="D28" s="5"/>
      <c r="E28" s="34" t="s">
        <v>32</v>
      </c>
      <c r="F28" s="5"/>
      <c r="G28" s="5"/>
      <c r="H28" s="5"/>
      <c r="I28" s="5"/>
      <c r="J28" s="5"/>
    </row>
    <row r="29" spans="1:1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25">
      <c r="A30" s="5"/>
      <c r="B30" s="34" t="s">
        <v>33</v>
      </c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5"/>
      <c r="B31" s="34" t="s">
        <v>35</v>
      </c>
      <c r="C31" s="5"/>
      <c r="D31" s="5"/>
      <c r="E31" s="5" t="s">
        <v>21</v>
      </c>
      <c r="F31" s="5"/>
      <c r="G31" s="5"/>
      <c r="H31" s="5"/>
      <c r="I31" s="5"/>
      <c r="J31" s="5"/>
    </row>
    <row r="32" spans="1:10" x14ac:dyDescent="0.25">
      <c r="A32" s="5"/>
      <c r="B32" s="5"/>
      <c r="C32" s="5"/>
      <c r="D32" s="5"/>
      <c r="E32" s="5" t="s">
        <v>40</v>
      </c>
      <c r="F32" s="5"/>
      <c r="G32" s="5"/>
      <c r="H32" s="5"/>
      <c r="I32" s="35" t="s">
        <v>34</v>
      </c>
      <c r="J32" s="5"/>
    </row>
  </sheetData>
  <mergeCells count="8">
    <mergeCell ref="M6:T7"/>
    <mergeCell ref="N8:R8"/>
    <mergeCell ref="A6:A8"/>
    <mergeCell ref="B6:B8"/>
    <mergeCell ref="C6:F7"/>
    <mergeCell ref="G6:H7"/>
    <mergeCell ref="A5:J5"/>
    <mergeCell ref="A3:J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2023-04-19T13:19:19Z</cp:lastPrinted>
  <dcterms:created xsi:type="dcterms:W3CDTF">2015-06-05T18:17:20Z</dcterms:created>
  <dcterms:modified xsi:type="dcterms:W3CDTF">2023-04-19T13:22:05Z</dcterms:modified>
</cp:coreProperties>
</file>